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85"/>
  </bookViews>
  <sheets>
    <sheet name="COG" sheetId="6" r:id="rId1"/>
  </sheets>
  <definedNames>
    <definedName name="_xlnm._FilterDatabase" localSheetId="0" hidden="1">COG!$A$3:$H$76</definedName>
    <definedName name="_xlnm.Print_Area" localSheetId="0">COG!$A$1:$H$85</definedName>
  </definedNames>
  <calcPr calcId="145621"/>
</workbook>
</file>

<file path=xl/calcChain.xml><?xml version="1.0" encoding="utf-8"?>
<calcChain xmlns="http://schemas.openxmlformats.org/spreadsheetml/2006/main">
  <c r="E44" i="6" l="1"/>
  <c r="H44" i="6" s="1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24" i="6"/>
  <c r="H24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22" i="6"/>
  <c r="H22" i="6" s="1"/>
  <c r="E14" i="6"/>
  <c r="H14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6" i="6"/>
  <c r="H6" i="6" s="1"/>
  <c r="H69" i="6" l="1"/>
  <c r="G69" i="6"/>
  <c r="F69" i="6"/>
  <c r="E69" i="6"/>
  <c r="D69" i="6"/>
  <c r="C69" i="6"/>
  <c r="H65" i="6"/>
  <c r="G65" i="6"/>
  <c r="F65" i="6"/>
  <c r="E65" i="6"/>
  <c r="D65" i="6"/>
  <c r="C65" i="6"/>
  <c r="H57" i="6"/>
  <c r="G57" i="6"/>
  <c r="F57" i="6"/>
  <c r="E57" i="6"/>
  <c r="D57" i="6"/>
  <c r="C57" i="6"/>
  <c r="H53" i="6"/>
  <c r="G53" i="6"/>
  <c r="F53" i="6"/>
  <c r="E53" i="6"/>
  <c r="D53" i="6"/>
  <c r="C53" i="6"/>
  <c r="H43" i="6"/>
  <c r="G43" i="6"/>
  <c r="F43" i="6"/>
  <c r="E43" i="6"/>
  <c r="D43" i="6"/>
  <c r="C43" i="6"/>
  <c r="H33" i="6"/>
  <c r="G33" i="6"/>
  <c r="F33" i="6"/>
  <c r="E33" i="6"/>
  <c r="D33" i="6"/>
  <c r="C33" i="6"/>
  <c r="H23" i="6"/>
  <c r="G23" i="6"/>
  <c r="F23" i="6"/>
  <c r="E23" i="6"/>
  <c r="D23" i="6"/>
  <c r="C23" i="6"/>
  <c r="H13" i="6"/>
  <c r="G13" i="6"/>
  <c r="F13" i="6"/>
  <c r="E13" i="6"/>
  <c r="D13" i="6"/>
  <c r="C13" i="6"/>
  <c r="H5" i="6"/>
  <c r="G5" i="6"/>
  <c r="F5" i="6"/>
  <c r="E5" i="6"/>
  <c r="D5" i="6"/>
  <c r="C5" i="6"/>
  <c r="C77" i="6" l="1"/>
  <c r="E77" i="6"/>
  <c r="D77" i="6"/>
  <c r="F77" i="6"/>
  <c r="G77" i="6"/>
  <c r="H77" i="6"/>
</calcChain>
</file>

<file path=xl/sharedStrings.xml><?xml version="1.0" encoding="utf-8"?>
<sst xmlns="http://schemas.openxmlformats.org/spreadsheetml/2006/main" count="92" uniqueCount="91">
  <si>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</si>
  <si>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</si>
  <si>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</si>
  <si>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</si>
  <si>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</si>
  <si>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</si>
  <si>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</si>
  <si>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</si>
  <si>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</si>
  <si>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</si>
  <si>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</si>
  <si>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</si>
  <si>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</si>
  <si>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</si>
  <si>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</si>
  <si>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</si>
  <si>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</si>
  <si>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</si>
  <si>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</si>
  <si>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</si>
  <si>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</si>
  <si>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</si>
  <si>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</si>
  <si>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</si>
  <si>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</si>
  <si>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</si>
  <si>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</si>
  <si>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</si>
  <si>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</si>
  <si>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</si>
  <si>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</si>
  <si>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</si>
  <si>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</si>
  <si>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</si>
  <si>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</si>
  <si>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</si>
  <si>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</si>
  <si>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</si>
  <si>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</si>
  <si>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</si>
  <si>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</si>
  <si>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</si>
  <si>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</si>
  <si>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</si>
  <si>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</si>
  <si>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</si>
  <si>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</si>
  <si>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</si>
  <si>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</si>
  <si>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</si>
  <si>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</si>
  <si>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</si>
  <si>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</si>
  <si>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</si>
  <si>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</si>
  <si>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</si>
  <si>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</si>
  <si>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</si>
  <si>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</si>
  <si>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</si>
  <si>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</si>
  <si>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</si>
  <si>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</si>
  <si>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</si>
  <si>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</si>
  <si>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</si>
  <si>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</si>
  <si>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</si>
  <si>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</si>
  <si>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</si>
  <si>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</si>
  <si>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</si>
  <si>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</si>
  <si>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</si>
  <si>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</si>
  <si>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</si>
  <si>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</si>
  <si>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</si>
  <si>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</si>
  <si>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</si>
  <si>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</si>
  <si>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</si>
  <si>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</si>
  <si>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________________________________</t>
  </si>
  <si>
    <t>ENCARGADO DE DESPACHO</t>
  </si>
  <si>
    <t>COORDINADOR ADMINISTRATIVO</t>
  </si>
  <si>
    <t>Lic. Felipe de Jesús Álvarez Esquivel</t>
  </si>
  <si>
    <t>LCP J. Jesús López Ramírez</t>
  </si>
  <si>
    <t>Autoriza</t>
  </si>
  <si>
    <t>Elabora</t>
  </si>
  <si>
    <t>FIDEICOMISO CIUDAD INDUSTRIAL DE LEON
Estado Analítico del Ejercicio del Presupuesto de Egresos
Clasificación por Objeto del Gasto (Capítulo y Concepto)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</si>
</sst>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showGridLines="0" tabSelected="1" workbookViewId="0">
      <selection activeCell="F10" sqref="F10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32.1640625" style="1" customWidth="1"/>
    <col min="4" max="4" width="24.3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19" t="s">
        <v>90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9</v>
      </c>
      <c r="B2" s="25"/>
      <c r="C2" s="19" t="s">
        <v>15</v>
      </c>
      <c r="D2" s="20"/>
      <c r="E2" s="20"/>
      <c r="F2" s="20"/>
      <c r="G2" s="21"/>
      <c r="H2" s="22" t="s">
        <v>14</v>
      </c>
    </row>
    <row r="3" spans="1:8" ht="24.95" customHeight="1" x14ac:dyDescent="0.2">
      <c r="A3" s="26"/>
      <c r="B3" s="2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23"/>
    </row>
    <row r="4" spans="1:8" x14ac:dyDescent="0.2">
      <c r="A4" s="28"/>
      <c r="B4" s="29"/>
      <c r="C4" s="7">
        <v>1</v>
      </c>
      <c r="D4" s="7">
        <v>2</v>
      </c>
      <c r="E4" s="7" t="s">
        <v>81</v>
      </c>
      <c r="F4" s="7">
        <v>4</v>
      </c>
      <c r="G4" s="7">
        <v>5</v>
      </c>
      <c r="H4" s="7" t="s">
        <v>82</v>
      </c>
    </row>
    <row r="5" spans="1:8" x14ac:dyDescent="0.2">
      <c r="A5" s="11" t="s">
        <v>16</v>
      </c>
      <c r="B5" s="4"/>
      <c r="C5" s="17">
        <f t="shared" ref="C5:H5" si="0">SUM(C6:C12)</f>
        <v>935500</v>
      </c>
      <c r="D5" s="17">
        <f t="shared" si="0"/>
        <v>0</v>
      </c>
      <c r="E5" s="17">
        <f t="shared" si="0"/>
        <v>935500</v>
      </c>
      <c r="F5" s="17">
        <f t="shared" si="0"/>
        <v>250387.18</v>
      </c>
      <c r="G5" s="17">
        <f t="shared" si="0"/>
        <v>250387.18</v>
      </c>
      <c r="H5" s="17">
        <f t="shared" si="0"/>
        <v>685112.82</v>
      </c>
    </row>
    <row r="6" spans="1:8" x14ac:dyDescent="0.2">
      <c r="A6" s="2"/>
      <c r="B6" s="8" t="s">
        <v>25</v>
      </c>
      <c r="C6" s="14">
        <v>352643.64</v>
      </c>
      <c r="D6" s="14">
        <v>0</v>
      </c>
      <c r="E6" s="14">
        <f>C6+D6</f>
        <v>352643.64</v>
      </c>
      <c r="F6" s="14">
        <v>134191.5</v>
      </c>
      <c r="G6" s="14">
        <v>134191.5</v>
      </c>
      <c r="H6" s="14">
        <f>E6-F6</f>
        <v>218452.14</v>
      </c>
    </row>
    <row r="7" spans="1:8" x14ac:dyDescent="0.2">
      <c r="A7" s="2"/>
      <c r="B7" s="8" t="s">
        <v>26</v>
      </c>
      <c r="C7" s="14">
        <v>0</v>
      </c>
      <c r="D7" s="14">
        <v>0</v>
      </c>
      <c r="E7" s="14">
        <f t="shared" ref="E7:E12" si="1">C7+D7</f>
        <v>0</v>
      </c>
      <c r="F7" s="14">
        <v>0</v>
      </c>
      <c r="G7" s="14">
        <v>0</v>
      </c>
      <c r="H7" s="14">
        <f t="shared" ref="H7:H12" si="2">E7-F7</f>
        <v>0</v>
      </c>
    </row>
    <row r="8" spans="1:8" x14ac:dyDescent="0.2">
      <c r="A8" s="2"/>
      <c r="B8" s="8" t="s">
        <v>27</v>
      </c>
      <c r="C8" s="14">
        <v>249046.65</v>
      </c>
      <c r="D8" s="14">
        <v>0</v>
      </c>
      <c r="E8" s="14">
        <f t="shared" si="1"/>
        <v>249046.65</v>
      </c>
      <c r="F8" s="14">
        <v>44766.71</v>
      </c>
      <c r="G8" s="14">
        <v>44766.71</v>
      </c>
      <c r="H8" s="14">
        <f t="shared" si="2"/>
        <v>204279.94</v>
      </c>
    </row>
    <row r="9" spans="1:8" x14ac:dyDescent="0.2">
      <c r="A9" s="2"/>
      <c r="B9" s="8" t="s">
        <v>1</v>
      </c>
      <c r="C9" s="14">
        <v>91978</v>
      </c>
      <c r="D9" s="14">
        <v>0</v>
      </c>
      <c r="E9" s="14">
        <f t="shared" si="1"/>
        <v>91978</v>
      </c>
      <c r="F9" s="14">
        <v>31737.84</v>
      </c>
      <c r="G9" s="14">
        <v>31737.84</v>
      </c>
      <c r="H9" s="14">
        <f t="shared" si="2"/>
        <v>60240.160000000003</v>
      </c>
    </row>
    <row r="10" spans="1:8" x14ac:dyDescent="0.2">
      <c r="A10" s="2"/>
      <c r="B10" s="8" t="s">
        <v>28</v>
      </c>
      <c r="C10" s="14">
        <v>241831.71</v>
      </c>
      <c r="D10" s="14">
        <v>0</v>
      </c>
      <c r="E10" s="14">
        <f t="shared" si="1"/>
        <v>241831.71</v>
      </c>
      <c r="F10" s="14">
        <v>39691.129999999997</v>
      </c>
      <c r="G10" s="14">
        <v>39691.129999999997</v>
      </c>
      <c r="H10" s="14">
        <f t="shared" si="2"/>
        <v>202140.58</v>
      </c>
    </row>
    <row r="11" spans="1:8" x14ac:dyDescent="0.2">
      <c r="A11" s="2"/>
      <c r="B11" s="8" t="s">
        <v>2</v>
      </c>
      <c r="C11" s="14">
        <v>0</v>
      </c>
      <c r="D11" s="14">
        <v>0</v>
      </c>
      <c r="E11" s="14">
        <f t="shared" si="1"/>
        <v>0</v>
      </c>
      <c r="F11" s="14">
        <v>0</v>
      </c>
      <c r="G11" s="14">
        <v>0</v>
      </c>
      <c r="H11" s="14">
        <f t="shared" si="2"/>
        <v>0</v>
      </c>
    </row>
    <row r="12" spans="1:8" x14ac:dyDescent="0.2">
      <c r="A12" s="2"/>
      <c r="B12" s="8" t="s">
        <v>29</v>
      </c>
      <c r="C12" s="14">
        <v>0</v>
      </c>
      <c r="D12" s="14">
        <v>0</v>
      </c>
      <c r="E12" s="14">
        <f t="shared" si="1"/>
        <v>0</v>
      </c>
      <c r="F12" s="14">
        <v>0</v>
      </c>
      <c r="G12" s="14">
        <v>0</v>
      </c>
      <c r="H12" s="14">
        <f t="shared" si="2"/>
        <v>0</v>
      </c>
    </row>
    <row r="13" spans="1:8" x14ac:dyDescent="0.2">
      <c r="A13" s="11" t="s">
        <v>17</v>
      </c>
      <c r="B13" s="4"/>
      <c r="C13" s="18">
        <f t="shared" ref="C13:H13" si="3">SUM(C14:C22)</f>
        <v>143000</v>
      </c>
      <c r="D13" s="18">
        <f t="shared" si="3"/>
        <v>0</v>
      </c>
      <c r="E13" s="18">
        <f t="shared" si="3"/>
        <v>143000</v>
      </c>
      <c r="F13" s="18">
        <f t="shared" si="3"/>
        <v>39792.53</v>
      </c>
      <c r="G13" s="18">
        <f t="shared" si="3"/>
        <v>39792.53</v>
      </c>
      <c r="H13" s="18">
        <f t="shared" si="3"/>
        <v>103207.47</v>
      </c>
    </row>
    <row r="14" spans="1:8" x14ac:dyDescent="0.2">
      <c r="A14" s="2"/>
      <c r="B14" s="8" t="s">
        <v>30</v>
      </c>
      <c r="C14" s="14">
        <v>32000</v>
      </c>
      <c r="D14" s="14">
        <v>0</v>
      </c>
      <c r="E14" s="14">
        <f>C14+D14</f>
        <v>32000</v>
      </c>
      <c r="F14" s="14">
        <v>12516.71</v>
      </c>
      <c r="G14" s="14">
        <v>12516.71</v>
      </c>
      <c r="H14" s="14">
        <f>E14-F14</f>
        <v>19483.29</v>
      </c>
    </row>
    <row r="15" spans="1:8" x14ac:dyDescent="0.2">
      <c r="A15" s="2"/>
      <c r="B15" s="8" t="s">
        <v>31</v>
      </c>
      <c r="C15" s="14">
        <v>0</v>
      </c>
      <c r="D15" s="14">
        <v>0</v>
      </c>
      <c r="E15" s="14">
        <f t="shared" ref="E15:E22" si="4">C15+D15</f>
        <v>0</v>
      </c>
      <c r="F15" s="14">
        <v>0</v>
      </c>
      <c r="G15" s="14">
        <v>0</v>
      </c>
      <c r="H15" s="14">
        <f t="shared" ref="H15:H22" si="5">E15-F15</f>
        <v>0</v>
      </c>
    </row>
    <row r="16" spans="1:8" x14ac:dyDescent="0.2">
      <c r="A16" s="2"/>
      <c r="B16" s="8" t="s">
        <v>32</v>
      </c>
      <c r="C16" s="14">
        <v>0</v>
      </c>
      <c r="D16" s="14">
        <v>0</v>
      </c>
      <c r="E16" s="14">
        <f t="shared" si="4"/>
        <v>0</v>
      </c>
      <c r="F16" s="14">
        <v>0</v>
      </c>
      <c r="G16" s="14">
        <v>0</v>
      </c>
      <c r="H16" s="14">
        <f t="shared" si="5"/>
        <v>0</v>
      </c>
    </row>
    <row r="17" spans="1:8" x14ac:dyDescent="0.2">
      <c r="A17" s="2"/>
      <c r="B17" s="8" t="s">
        <v>33</v>
      </c>
      <c r="C17" s="14">
        <v>2000</v>
      </c>
      <c r="D17" s="14">
        <v>0</v>
      </c>
      <c r="E17" s="14">
        <f t="shared" si="4"/>
        <v>2000</v>
      </c>
      <c r="F17" s="14">
        <v>0</v>
      </c>
      <c r="G17" s="14">
        <v>0</v>
      </c>
      <c r="H17" s="14">
        <f t="shared" si="5"/>
        <v>2000</v>
      </c>
    </row>
    <row r="18" spans="1:8" x14ac:dyDescent="0.2">
      <c r="A18" s="2"/>
      <c r="B18" s="8" t="s">
        <v>34</v>
      </c>
      <c r="C18" s="14">
        <v>1000</v>
      </c>
      <c r="D18" s="14">
        <v>0</v>
      </c>
      <c r="E18" s="14">
        <f t="shared" si="4"/>
        <v>1000</v>
      </c>
      <c r="F18" s="14">
        <v>0</v>
      </c>
      <c r="G18" s="14">
        <v>0</v>
      </c>
      <c r="H18" s="14">
        <f t="shared" si="5"/>
        <v>1000</v>
      </c>
    </row>
    <row r="19" spans="1:8" x14ac:dyDescent="0.2">
      <c r="A19" s="2"/>
      <c r="B19" s="8" t="s">
        <v>35</v>
      </c>
      <c r="C19" s="14">
        <v>90000</v>
      </c>
      <c r="D19" s="14">
        <v>0</v>
      </c>
      <c r="E19" s="14">
        <f t="shared" si="4"/>
        <v>90000</v>
      </c>
      <c r="F19" s="14">
        <v>26060</v>
      </c>
      <c r="G19" s="14">
        <v>26060</v>
      </c>
      <c r="H19" s="14">
        <f t="shared" si="5"/>
        <v>63940</v>
      </c>
    </row>
    <row r="20" spans="1:8" x14ac:dyDescent="0.2">
      <c r="A20" s="2"/>
      <c r="B20" s="8" t="s">
        <v>36</v>
      </c>
      <c r="C20" s="14">
        <v>1000</v>
      </c>
      <c r="D20" s="14">
        <v>0</v>
      </c>
      <c r="E20" s="14">
        <f t="shared" si="4"/>
        <v>1000</v>
      </c>
      <c r="F20" s="14">
        <v>0</v>
      </c>
      <c r="G20" s="14">
        <v>0</v>
      </c>
      <c r="H20" s="14">
        <f t="shared" si="5"/>
        <v>1000</v>
      </c>
    </row>
    <row r="21" spans="1:8" x14ac:dyDescent="0.2">
      <c r="A21" s="2"/>
      <c r="B21" s="8" t="s">
        <v>37</v>
      </c>
      <c r="C21" s="14">
        <v>0</v>
      </c>
      <c r="D21" s="14">
        <v>0</v>
      </c>
      <c r="E21" s="14">
        <f t="shared" si="4"/>
        <v>0</v>
      </c>
      <c r="F21" s="14">
        <v>0</v>
      </c>
      <c r="G21" s="14">
        <v>0</v>
      </c>
      <c r="H21" s="14">
        <f t="shared" si="5"/>
        <v>0</v>
      </c>
    </row>
    <row r="22" spans="1:8" x14ac:dyDescent="0.2">
      <c r="A22" s="2"/>
      <c r="B22" s="8" t="s">
        <v>38</v>
      </c>
      <c r="C22" s="14">
        <v>17000</v>
      </c>
      <c r="D22" s="14">
        <v>0</v>
      </c>
      <c r="E22" s="14">
        <f t="shared" si="4"/>
        <v>17000</v>
      </c>
      <c r="F22" s="14">
        <v>1215.82</v>
      </c>
      <c r="G22" s="14">
        <v>1215.82</v>
      </c>
      <c r="H22" s="14">
        <f t="shared" si="5"/>
        <v>15784.18</v>
      </c>
    </row>
    <row r="23" spans="1:8" x14ac:dyDescent="0.2">
      <c r="A23" s="11" t="s">
        <v>18</v>
      </c>
      <c r="B23" s="4"/>
      <c r="C23" s="18">
        <f t="shared" ref="C23:H23" si="6">SUM(C24:C32)</f>
        <v>1041500</v>
      </c>
      <c r="D23" s="18">
        <f t="shared" si="6"/>
        <v>0</v>
      </c>
      <c r="E23" s="18">
        <f t="shared" si="6"/>
        <v>1041500</v>
      </c>
      <c r="F23" s="18">
        <f t="shared" si="6"/>
        <v>263085.76999999996</v>
      </c>
      <c r="G23" s="18">
        <f t="shared" si="6"/>
        <v>263085.76999999996</v>
      </c>
      <c r="H23" s="18">
        <f t="shared" si="6"/>
        <v>778414.22999999986</v>
      </c>
    </row>
    <row r="24" spans="1:8" x14ac:dyDescent="0.2">
      <c r="A24" s="2"/>
      <c r="B24" s="8" t="s">
        <v>39</v>
      </c>
      <c r="C24" s="14">
        <v>35000</v>
      </c>
      <c r="D24" s="14">
        <v>0</v>
      </c>
      <c r="E24" s="14">
        <f>C24+D24</f>
        <v>35000</v>
      </c>
      <c r="F24" s="14">
        <v>8474</v>
      </c>
      <c r="G24" s="14">
        <v>8474</v>
      </c>
      <c r="H24" s="14">
        <f>E24-F24</f>
        <v>26526</v>
      </c>
    </row>
    <row r="25" spans="1:8" x14ac:dyDescent="0.2">
      <c r="A25" s="2"/>
      <c r="B25" s="8" t="s">
        <v>40</v>
      </c>
      <c r="C25" s="14">
        <v>0</v>
      </c>
      <c r="D25" s="14">
        <v>0</v>
      </c>
      <c r="E25" s="14">
        <f t="shared" ref="E25:E32" si="7">C25+D25</f>
        <v>0</v>
      </c>
      <c r="F25" s="14">
        <v>0</v>
      </c>
      <c r="G25" s="14">
        <v>0</v>
      </c>
      <c r="H25" s="14">
        <f t="shared" ref="H25:H32" si="8">E25-F25</f>
        <v>0</v>
      </c>
    </row>
    <row r="26" spans="1:8" x14ac:dyDescent="0.2">
      <c r="A26" s="2"/>
      <c r="B26" s="8" t="s">
        <v>41</v>
      </c>
      <c r="C26" s="14">
        <v>557500</v>
      </c>
      <c r="D26" s="14">
        <v>0</v>
      </c>
      <c r="E26" s="14">
        <f t="shared" si="7"/>
        <v>557500</v>
      </c>
      <c r="F26" s="14">
        <v>73799.17</v>
      </c>
      <c r="G26" s="14">
        <v>73799.17</v>
      </c>
      <c r="H26" s="14">
        <f t="shared" si="8"/>
        <v>483700.83</v>
      </c>
    </row>
    <row r="27" spans="1:8" x14ac:dyDescent="0.2">
      <c r="A27" s="2"/>
      <c r="B27" s="8" t="s">
        <v>42</v>
      </c>
      <c r="C27" s="14">
        <v>223000</v>
      </c>
      <c r="D27" s="14">
        <v>0</v>
      </c>
      <c r="E27" s="14">
        <f t="shared" si="7"/>
        <v>223000</v>
      </c>
      <c r="F27" s="14">
        <v>101482.12</v>
      </c>
      <c r="G27" s="14">
        <v>101482.12</v>
      </c>
      <c r="H27" s="14">
        <f t="shared" si="8"/>
        <v>121517.88</v>
      </c>
    </row>
    <row r="28" spans="1:8" x14ac:dyDescent="0.2">
      <c r="A28" s="2"/>
      <c r="B28" s="8" t="s">
        <v>43</v>
      </c>
      <c r="C28" s="14">
        <v>100000</v>
      </c>
      <c r="D28" s="14">
        <v>0</v>
      </c>
      <c r="E28" s="14">
        <f t="shared" si="7"/>
        <v>100000</v>
      </c>
      <c r="F28" s="14">
        <v>20884.009999999998</v>
      </c>
      <c r="G28" s="14">
        <v>20884.009999999998</v>
      </c>
      <c r="H28" s="14">
        <f t="shared" si="8"/>
        <v>79115.990000000005</v>
      </c>
    </row>
    <row r="29" spans="1:8" x14ac:dyDescent="0.2">
      <c r="A29" s="2"/>
      <c r="B29" s="8" t="s">
        <v>44</v>
      </c>
      <c r="C29" s="14">
        <v>0</v>
      </c>
      <c r="D29" s="14">
        <v>0</v>
      </c>
      <c r="E29" s="14">
        <f t="shared" si="7"/>
        <v>0</v>
      </c>
      <c r="F29" s="14">
        <v>0</v>
      </c>
      <c r="G29" s="14">
        <v>0</v>
      </c>
      <c r="H29" s="14">
        <f t="shared" si="8"/>
        <v>0</v>
      </c>
    </row>
    <row r="30" spans="1:8" x14ac:dyDescent="0.2">
      <c r="A30" s="2"/>
      <c r="B30" s="8" t="s">
        <v>45</v>
      </c>
      <c r="C30" s="14">
        <v>10000</v>
      </c>
      <c r="D30" s="14">
        <v>0</v>
      </c>
      <c r="E30" s="14">
        <f t="shared" si="7"/>
        <v>10000</v>
      </c>
      <c r="F30" s="14">
        <v>472</v>
      </c>
      <c r="G30" s="14">
        <v>472</v>
      </c>
      <c r="H30" s="14">
        <f t="shared" si="8"/>
        <v>9528</v>
      </c>
    </row>
    <row r="31" spans="1:8" x14ac:dyDescent="0.2">
      <c r="A31" s="2"/>
      <c r="B31" s="8" t="s">
        <v>46</v>
      </c>
      <c r="C31" s="14">
        <v>11000</v>
      </c>
      <c r="D31" s="14">
        <v>0</v>
      </c>
      <c r="E31" s="14">
        <f t="shared" si="7"/>
        <v>11000</v>
      </c>
      <c r="F31" s="14">
        <v>1631.68</v>
      </c>
      <c r="G31" s="14">
        <v>1631.68</v>
      </c>
      <c r="H31" s="14">
        <f t="shared" si="8"/>
        <v>9368.32</v>
      </c>
    </row>
    <row r="32" spans="1:8" x14ac:dyDescent="0.2">
      <c r="A32" s="2"/>
      <c r="B32" s="8" t="s">
        <v>0</v>
      </c>
      <c r="C32" s="14">
        <v>105000</v>
      </c>
      <c r="D32" s="14">
        <v>0</v>
      </c>
      <c r="E32" s="14">
        <f t="shared" si="7"/>
        <v>105000</v>
      </c>
      <c r="F32" s="14">
        <v>56342.79</v>
      </c>
      <c r="G32" s="14">
        <v>56342.79</v>
      </c>
      <c r="H32" s="14">
        <f t="shared" si="8"/>
        <v>48657.21</v>
      </c>
    </row>
    <row r="33" spans="1:8" x14ac:dyDescent="0.2">
      <c r="A33" s="11" t="s">
        <v>19</v>
      </c>
      <c r="B33" s="4"/>
      <c r="C33" s="14">
        <f t="shared" ref="C33:H33" si="9">SUM(C34:C42)</f>
        <v>0</v>
      </c>
      <c r="D33" s="14">
        <f t="shared" si="9"/>
        <v>0</v>
      </c>
      <c r="E33" s="14">
        <f t="shared" si="9"/>
        <v>0</v>
      </c>
      <c r="F33" s="14">
        <f t="shared" si="9"/>
        <v>0</v>
      </c>
      <c r="G33" s="14">
        <f t="shared" si="9"/>
        <v>0</v>
      </c>
      <c r="H33" s="14">
        <f t="shared" si="9"/>
        <v>0</v>
      </c>
    </row>
    <row r="34" spans="1:8" x14ac:dyDescent="0.2">
      <c r="A34" s="2"/>
      <c r="B34" s="8" t="s">
        <v>47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</row>
    <row r="35" spans="1:8" x14ac:dyDescent="0.2">
      <c r="A35" s="2"/>
      <c r="B35" s="8" t="s">
        <v>48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</row>
    <row r="36" spans="1:8" x14ac:dyDescent="0.2">
      <c r="A36" s="2"/>
      <c r="B36" s="8" t="s">
        <v>49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</row>
    <row r="37" spans="1:8" x14ac:dyDescent="0.2">
      <c r="A37" s="2"/>
      <c r="B37" s="8" t="s">
        <v>50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</row>
    <row r="38" spans="1:8" x14ac:dyDescent="0.2">
      <c r="A38" s="2"/>
      <c r="B38" s="8" t="s">
        <v>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</row>
    <row r="39" spans="1:8" x14ac:dyDescent="0.2">
      <c r="A39" s="2"/>
      <c r="B39" s="8" t="s">
        <v>51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</row>
    <row r="40" spans="1:8" x14ac:dyDescent="0.2">
      <c r="A40" s="2"/>
      <c r="B40" s="8" t="s">
        <v>52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</row>
    <row r="41" spans="1:8" x14ac:dyDescent="0.2">
      <c r="A41" s="2"/>
      <c r="B41" s="8" t="s">
        <v>3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</row>
    <row r="42" spans="1:8" x14ac:dyDescent="0.2">
      <c r="A42" s="2"/>
      <c r="B42" s="8" t="s">
        <v>53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</row>
    <row r="43" spans="1:8" x14ac:dyDescent="0.2">
      <c r="A43" s="11" t="s">
        <v>20</v>
      </c>
      <c r="B43" s="4"/>
      <c r="C43" s="18">
        <f t="shared" ref="C43:H43" si="10">SUM(C44:C52)</f>
        <v>15000</v>
      </c>
      <c r="D43" s="18">
        <f t="shared" si="10"/>
        <v>0</v>
      </c>
      <c r="E43" s="18">
        <f t="shared" si="10"/>
        <v>15000</v>
      </c>
      <c r="F43" s="18">
        <f t="shared" si="10"/>
        <v>0</v>
      </c>
      <c r="G43" s="18">
        <f t="shared" si="10"/>
        <v>0</v>
      </c>
      <c r="H43" s="18">
        <f t="shared" si="10"/>
        <v>15000</v>
      </c>
    </row>
    <row r="44" spans="1:8" x14ac:dyDescent="0.2">
      <c r="A44" s="2"/>
      <c r="B44" s="8" t="s">
        <v>54</v>
      </c>
      <c r="C44" s="14">
        <v>15000</v>
      </c>
      <c r="D44" s="14">
        <v>0</v>
      </c>
      <c r="E44" s="14">
        <f>C44+D44</f>
        <v>15000</v>
      </c>
      <c r="F44" s="14">
        <v>0</v>
      </c>
      <c r="G44" s="14">
        <v>0</v>
      </c>
      <c r="H44" s="14">
        <f>E44-F44</f>
        <v>15000</v>
      </c>
    </row>
    <row r="45" spans="1:8" x14ac:dyDescent="0.2">
      <c r="A45" s="2"/>
      <c r="B45" s="8" t="s">
        <v>55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</row>
    <row r="46" spans="1:8" x14ac:dyDescent="0.2">
      <c r="A46" s="2"/>
      <c r="B46" s="8" t="s">
        <v>56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</row>
    <row r="47" spans="1:8" x14ac:dyDescent="0.2">
      <c r="A47" s="2"/>
      <c r="B47" s="8" t="s">
        <v>57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</row>
    <row r="48" spans="1:8" x14ac:dyDescent="0.2">
      <c r="A48" s="2"/>
      <c r="B48" s="8" t="s">
        <v>58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</row>
    <row r="49" spans="1:8" x14ac:dyDescent="0.2">
      <c r="A49" s="2"/>
      <c r="B49" s="8" t="s">
        <v>59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</row>
    <row r="50" spans="1:8" x14ac:dyDescent="0.2">
      <c r="A50" s="2"/>
      <c r="B50" s="8" t="s">
        <v>60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</row>
    <row r="51" spans="1:8" x14ac:dyDescent="0.2">
      <c r="A51" s="2"/>
      <c r="B51" s="8" t="s">
        <v>61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0</v>
      </c>
    </row>
    <row r="52" spans="1:8" x14ac:dyDescent="0.2">
      <c r="A52" s="2"/>
      <c r="B52" s="8" t="s">
        <v>62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</row>
    <row r="53" spans="1:8" x14ac:dyDescent="0.2">
      <c r="A53" s="11" t="s">
        <v>21</v>
      </c>
      <c r="B53" s="4"/>
      <c r="C53" s="14">
        <f t="shared" ref="C53:H53" si="11">SUM(C54:C56)</f>
        <v>0</v>
      </c>
      <c r="D53" s="14">
        <f t="shared" si="11"/>
        <v>0</v>
      </c>
      <c r="E53" s="14">
        <f t="shared" si="11"/>
        <v>0</v>
      </c>
      <c r="F53" s="14">
        <f t="shared" si="11"/>
        <v>0</v>
      </c>
      <c r="G53" s="14">
        <f t="shared" si="11"/>
        <v>0</v>
      </c>
      <c r="H53" s="14">
        <f t="shared" si="11"/>
        <v>0</v>
      </c>
    </row>
    <row r="54" spans="1:8" x14ac:dyDescent="0.2">
      <c r="A54" s="2"/>
      <c r="B54" s="8" t="s">
        <v>63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</row>
    <row r="55" spans="1:8" x14ac:dyDescent="0.2">
      <c r="A55" s="2"/>
      <c r="B55" s="8" t="s">
        <v>64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</row>
    <row r="56" spans="1:8" x14ac:dyDescent="0.2">
      <c r="A56" s="2"/>
      <c r="B56" s="8" t="s">
        <v>65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</row>
    <row r="57" spans="1:8" x14ac:dyDescent="0.2">
      <c r="A57" s="11" t="s">
        <v>22</v>
      </c>
      <c r="B57" s="4"/>
      <c r="C57" s="14">
        <f t="shared" ref="C57:H57" si="12">SUM(C58:C64)</f>
        <v>0</v>
      </c>
      <c r="D57" s="14">
        <f t="shared" si="12"/>
        <v>0</v>
      </c>
      <c r="E57" s="14">
        <f t="shared" si="12"/>
        <v>0</v>
      </c>
      <c r="F57" s="14">
        <f t="shared" si="12"/>
        <v>0</v>
      </c>
      <c r="G57" s="14">
        <f t="shared" si="12"/>
        <v>0</v>
      </c>
      <c r="H57" s="14">
        <f t="shared" si="12"/>
        <v>0</v>
      </c>
    </row>
    <row r="58" spans="1:8" x14ac:dyDescent="0.2">
      <c r="A58" s="2"/>
      <c r="B58" s="8" t="s">
        <v>66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</row>
    <row r="59" spans="1:8" x14ac:dyDescent="0.2">
      <c r="A59" s="2"/>
      <c r="B59" s="8" t="s">
        <v>67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</row>
    <row r="60" spans="1:8" x14ac:dyDescent="0.2">
      <c r="A60" s="2"/>
      <c r="B60" s="8" t="s">
        <v>68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</row>
    <row r="61" spans="1:8" x14ac:dyDescent="0.2">
      <c r="A61" s="2"/>
      <c r="B61" s="8" t="s">
        <v>69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</row>
    <row r="62" spans="1:8" x14ac:dyDescent="0.2">
      <c r="A62" s="2"/>
      <c r="B62" s="8" t="s">
        <v>70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</row>
    <row r="63" spans="1:8" x14ac:dyDescent="0.2">
      <c r="A63" s="2"/>
      <c r="B63" s="8" t="s">
        <v>71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</row>
    <row r="64" spans="1:8" x14ac:dyDescent="0.2">
      <c r="A64" s="2"/>
      <c r="B64" s="8" t="s">
        <v>72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4">
        <v>0</v>
      </c>
    </row>
    <row r="65" spans="1:8" x14ac:dyDescent="0.2">
      <c r="A65" s="11" t="s">
        <v>23</v>
      </c>
      <c r="B65" s="4"/>
      <c r="C65" s="14">
        <f t="shared" ref="C65:H65" si="13">SUM(C66:C68)</f>
        <v>0</v>
      </c>
      <c r="D65" s="14">
        <f t="shared" si="13"/>
        <v>0</v>
      </c>
      <c r="E65" s="14">
        <f t="shared" si="13"/>
        <v>0</v>
      </c>
      <c r="F65" s="14">
        <f t="shared" si="13"/>
        <v>0</v>
      </c>
      <c r="G65" s="14">
        <f t="shared" si="13"/>
        <v>0</v>
      </c>
      <c r="H65" s="14">
        <f t="shared" si="13"/>
        <v>0</v>
      </c>
    </row>
    <row r="66" spans="1:8" x14ac:dyDescent="0.2">
      <c r="A66" s="2"/>
      <c r="B66" s="8" t="s">
        <v>4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</row>
    <row r="67" spans="1:8" x14ac:dyDescent="0.2">
      <c r="A67" s="2"/>
      <c r="B67" s="8" t="s">
        <v>5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</row>
    <row r="68" spans="1:8" x14ac:dyDescent="0.2">
      <c r="A68" s="2"/>
      <c r="B68" s="8" t="s">
        <v>6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</row>
    <row r="69" spans="1:8" x14ac:dyDescent="0.2">
      <c r="A69" s="11" t="s">
        <v>24</v>
      </c>
      <c r="B69" s="4"/>
      <c r="C69" s="14">
        <f t="shared" ref="C69:H69" si="14">SUM(C70:C76)</f>
        <v>0</v>
      </c>
      <c r="D69" s="14">
        <f t="shared" si="14"/>
        <v>0</v>
      </c>
      <c r="E69" s="14">
        <f t="shared" si="14"/>
        <v>0</v>
      </c>
      <c r="F69" s="14">
        <f t="shared" si="14"/>
        <v>0</v>
      </c>
      <c r="G69" s="14">
        <f t="shared" si="14"/>
        <v>0</v>
      </c>
      <c r="H69" s="14">
        <f t="shared" si="14"/>
        <v>0</v>
      </c>
    </row>
    <row r="70" spans="1:8" x14ac:dyDescent="0.2">
      <c r="A70" s="2"/>
      <c r="B70" s="8" t="s">
        <v>73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</row>
    <row r="71" spans="1:8" x14ac:dyDescent="0.2">
      <c r="A71" s="2"/>
      <c r="B71" s="8" t="s">
        <v>74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</row>
    <row r="72" spans="1:8" x14ac:dyDescent="0.2">
      <c r="A72" s="2"/>
      <c r="B72" s="8" t="s">
        <v>75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</row>
    <row r="73" spans="1:8" x14ac:dyDescent="0.2">
      <c r="A73" s="2"/>
      <c r="B73" s="8" t="s">
        <v>76</v>
      </c>
      <c r="C73" s="14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</row>
    <row r="74" spans="1:8" x14ac:dyDescent="0.2">
      <c r="A74" s="2"/>
      <c r="B74" s="8" t="s">
        <v>77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</row>
    <row r="75" spans="1:8" x14ac:dyDescent="0.2">
      <c r="A75" s="2"/>
      <c r="B75" s="8" t="s">
        <v>78</v>
      </c>
      <c r="C75" s="14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</row>
    <row r="76" spans="1:8" x14ac:dyDescent="0.2">
      <c r="A76" s="3"/>
      <c r="B76" s="9" t="s">
        <v>79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</row>
    <row r="77" spans="1:8" x14ac:dyDescent="0.2">
      <c r="A77" s="5"/>
      <c r="B77" s="10" t="s">
        <v>8</v>
      </c>
      <c r="C77" s="16">
        <f t="shared" ref="C77:H77" si="15">C69+C65+C57+C53+C43+C33+C23+C13+C5</f>
        <v>2135000</v>
      </c>
      <c r="D77" s="16">
        <f t="shared" si="15"/>
        <v>0</v>
      </c>
      <c r="E77" s="16">
        <f t="shared" si="15"/>
        <v>2135000</v>
      </c>
      <c r="F77" s="16">
        <f t="shared" si="15"/>
        <v>553265.48</v>
      </c>
      <c r="G77" s="16">
        <f t="shared" si="15"/>
        <v>553265.48</v>
      </c>
      <c r="H77" s="16">
        <f t="shared" si="15"/>
        <v>1581734.5199999998</v>
      </c>
    </row>
    <row r="81" spans="2:3" x14ac:dyDescent="0.2">
      <c r="B81" s="12" t="s">
        <v>83</v>
      </c>
      <c r="C81" s="12" t="s">
        <v>83</v>
      </c>
    </row>
    <row r="82" spans="2:3" x14ac:dyDescent="0.2">
      <c r="B82" s="12" t="s">
        <v>84</v>
      </c>
      <c r="C82" s="12" t="s">
        <v>85</v>
      </c>
    </row>
    <row r="83" spans="2:3" x14ac:dyDescent="0.2">
      <c r="B83" s="12" t="s">
        <v>86</v>
      </c>
      <c r="C83" s="12" t="s">
        <v>87</v>
      </c>
    </row>
    <row r="84" spans="2:3" x14ac:dyDescent="0.2">
      <c r="B84" s="13" t="s">
        <v>88</v>
      </c>
      <c r="C84" s="13" t="s">
        <v>89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F52B4B-1241-46A7-97DB-8CD3172136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COG</vt:lpstr>
      <vt:lpstr>COG!Área_de_impresión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2021-07-12T15:59:43Z</cp:lastPrinted>
  <dcterms:created xsi:type="dcterms:W3CDTF">2014-02-10T03:37:14Z</dcterms:created>
  <dcterms:modified xsi:type="dcterms:W3CDTF">2021-07-19T16:58:52Z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